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earning\STEEL\Files-Session\SE-48\"/>
    </mc:Choice>
  </mc:AlternateContent>
  <xr:revisionPtr revIDLastSave="0" documentId="13_ncr:1_{B56186F7-1592-4F7E-AA69-084476A90F61}" xr6:coauthVersionLast="47" xr6:coauthVersionMax="47" xr10:uidLastSave="{00000000-0000-0000-0000-000000000000}"/>
  <bookViews>
    <workbookView xWindow="-108" yWindow="-108" windowWidth="23256" windowHeight="12720" xr2:uid="{BF373708-923E-43A6-BA7F-B60136C2AFEF}"/>
  </bookViews>
  <sheets>
    <sheet name="کنترل برش یکطرفه فونداسیون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1" l="1"/>
  <c r="J26" i="1"/>
  <c r="I7" i="1"/>
  <c r="I8" i="1" s="1"/>
  <c r="L19" i="1" s="1"/>
  <c r="C26" i="1"/>
  <c r="E2" i="1"/>
  <c r="B7" i="1"/>
  <c r="I20" i="1" l="1"/>
  <c r="I23" i="1" s="1"/>
  <c r="K26" i="1" s="1"/>
  <c r="B23" i="1"/>
  <c r="D26" i="1" s="1"/>
  <c r="B8" i="1" l="1"/>
</calcChain>
</file>

<file path=xl/sharedStrings.xml><?xml version="1.0" encoding="utf-8"?>
<sst xmlns="http://schemas.openxmlformats.org/spreadsheetml/2006/main" count="45" uniqueCount="26">
  <si>
    <t>b</t>
  </si>
  <si>
    <t>cm</t>
  </si>
  <si>
    <t>h</t>
  </si>
  <si>
    <t>cover</t>
  </si>
  <si>
    <t>fc</t>
  </si>
  <si>
    <t>kg/cm2</t>
  </si>
  <si>
    <t>landa</t>
  </si>
  <si>
    <t>Vc</t>
  </si>
  <si>
    <t>ton</t>
  </si>
  <si>
    <t>این عبارت برحسب ton</t>
  </si>
  <si>
    <t>phi*Vc</t>
  </si>
  <si>
    <t>Vu</t>
  </si>
  <si>
    <t>Vs</t>
  </si>
  <si>
    <t>Av/s</t>
  </si>
  <si>
    <t>d</t>
  </si>
  <si>
    <t>fyt</t>
  </si>
  <si>
    <t>Mpa</t>
  </si>
  <si>
    <t>n</t>
  </si>
  <si>
    <t>phi</t>
  </si>
  <si>
    <t>Av (cm2)</t>
  </si>
  <si>
    <t>s (cm)</t>
  </si>
  <si>
    <t>pw</t>
  </si>
  <si>
    <t>landa-s</t>
  </si>
  <si>
    <t>مگاپاسکال</t>
  </si>
  <si>
    <t>kg , cm</t>
  </si>
  <si>
    <t>Phi*Vc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</si>
</sst>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3" fillId="3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6" borderId="6" xfId="0" applyFont="1" applyFill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30481</xdr:colOff>
      <xdr:row>8</xdr:row>
      <xdr:rowOff>175260</xdr:rowOff>
    </xdr:from>
    <xdr:to>
      <xdr:col>3</xdr:col>
      <xdr:colOff>15241</xdr:colOff>
      <xdr:row>12</xdr:row>
      <xdr:rowOff>85545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6FE0C1C-219E-4234-A45E-E21D70F47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0081" y="1668780"/>
          <a:ext cx="1645920" cy="657045"/>
        </a:xfrm>
        <a:prstGeom prst="rect">
          <a:avLst/>
        </a:prstGeom>
        <a:ln>
          <a:solidFill>
            <a:srgbClr val="FF0000"/>
          </a:solidFill>
        </a:ln>
      </xdr:spPr>
    </xdr:pic>
    <xdr:clientData/>
  </xdr:twoCellAnchor>
  <xdr:twoCellAnchor editAs="oneCell">
    <xdr:from>
      <xdr:col>1</xdr:col>
      <xdr:colOff>22860</xdr:colOff>
      <xdr:row>13</xdr:row>
      <xdr:rowOff>60960</xdr:rowOff>
    </xdr:from>
    <xdr:to>
      <xdr:col>2</xdr:col>
      <xdr:colOff>510540</xdr:colOff>
      <xdr:row>15</xdr:row>
      <xdr:rowOff>155157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A4E9C40-1098-4648-AFA6-E2D2DFE9DD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" y="2468880"/>
          <a:ext cx="1295400" cy="475197"/>
        </a:xfrm>
        <a:prstGeom prst="rect">
          <a:avLst/>
        </a:prstGeom>
        <a:ln>
          <a:solidFill>
            <a:srgbClr val="0070C0"/>
          </a:solidFill>
        </a:ln>
      </xdr:spPr>
    </xdr:pic>
    <xdr:clientData/>
  </xdr:twoCellAnchor>
  <xdr:twoCellAnchor editAs="oneCell">
    <xdr:from>
      <xdr:col>6</xdr:col>
      <xdr:colOff>365760</xdr:colOff>
      <xdr:row>8</xdr:row>
      <xdr:rowOff>175260</xdr:rowOff>
    </xdr:from>
    <xdr:to>
      <xdr:col>10</xdr:col>
      <xdr:colOff>285243</xdr:colOff>
      <xdr:row>12</xdr:row>
      <xdr:rowOff>37343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82B83F3-E468-488E-AC22-F42E161AA5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65320" y="1668780"/>
          <a:ext cx="2357883" cy="608843"/>
        </a:xfrm>
        <a:prstGeom prst="rect">
          <a:avLst/>
        </a:prstGeom>
        <a:ln>
          <a:solidFill>
            <a:srgbClr val="FF0000"/>
          </a:solidFill>
        </a:ln>
      </xdr:spPr>
    </xdr:pic>
    <xdr:clientData/>
  </xdr:twoCellAnchor>
  <xdr:twoCellAnchor editAs="oneCell">
    <xdr:from>
      <xdr:col>6</xdr:col>
      <xdr:colOff>381001</xdr:colOff>
      <xdr:row>12</xdr:row>
      <xdr:rowOff>106680</xdr:rowOff>
    </xdr:from>
    <xdr:to>
      <xdr:col>10</xdr:col>
      <xdr:colOff>281940</xdr:colOff>
      <xdr:row>15</xdr:row>
      <xdr:rowOff>178737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C23CCB9-CCF4-4BDE-AE19-91B45A9234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480561" y="2346960"/>
          <a:ext cx="2339339" cy="635937"/>
        </a:xfrm>
        <a:prstGeom prst="rect">
          <a:avLst/>
        </a:prstGeom>
        <a:ln>
          <a:solidFill>
            <a:srgbClr val="0070C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79D4C-2AB4-4B20-9A59-4E25F2FC6D32}">
  <dimension ref="A1:L26"/>
  <sheetViews>
    <sheetView tabSelected="1" topLeftCell="A2" workbookViewId="0">
      <selection activeCell="K26" sqref="K26"/>
    </sheetView>
  </sheetViews>
  <sheetFormatPr defaultRowHeight="14.4" x14ac:dyDescent="0.3"/>
  <cols>
    <col min="2" max="2" width="11.77734375" customWidth="1"/>
    <col min="3" max="3" width="12.44140625" customWidth="1"/>
  </cols>
  <sheetData>
    <row r="1" spans="1:10" x14ac:dyDescent="0.3">
      <c r="A1" s="1" t="s">
        <v>0</v>
      </c>
      <c r="B1" s="1">
        <v>100</v>
      </c>
      <c r="C1" s="2" t="s">
        <v>1</v>
      </c>
    </row>
    <row r="2" spans="1:10" x14ac:dyDescent="0.3">
      <c r="A2" s="1" t="s">
        <v>2</v>
      </c>
      <c r="B2" s="1">
        <v>95</v>
      </c>
      <c r="C2" s="2" t="s">
        <v>1</v>
      </c>
      <c r="D2" s="4" t="s">
        <v>14</v>
      </c>
      <c r="E2" s="4">
        <f>B2-B3</f>
        <v>89</v>
      </c>
      <c r="H2" s="21" t="s">
        <v>21</v>
      </c>
      <c r="I2" s="21">
        <v>1.8E-3</v>
      </c>
    </row>
    <row r="3" spans="1:10" x14ac:dyDescent="0.3">
      <c r="A3" s="1" t="s">
        <v>3</v>
      </c>
      <c r="B3" s="1">
        <v>6</v>
      </c>
      <c r="C3" s="2" t="s">
        <v>1</v>
      </c>
      <c r="H3" s="21" t="s">
        <v>22</v>
      </c>
      <c r="I3" s="21">
        <v>1</v>
      </c>
    </row>
    <row r="4" spans="1:10" x14ac:dyDescent="0.3">
      <c r="A4" s="1" t="s">
        <v>4</v>
      </c>
      <c r="B4" s="1">
        <v>250</v>
      </c>
      <c r="C4" s="2" t="s">
        <v>5</v>
      </c>
    </row>
    <row r="5" spans="1:10" x14ac:dyDescent="0.3">
      <c r="A5" s="1" t="s">
        <v>6</v>
      </c>
      <c r="B5" s="1">
        <v>1</v>
      </c>
      <c r="C5" s="2"/>
    </row>
    <row r="6" spans="1:10" x14ac:dyDescent="0.3">
      <c r="A6" s="2"/>
      <c r="B6" s="2"/>
      <c r="C6" s="2"/>
    </row>
    <row r="7" spans="1:10" ht="18" x14ac:dyDescent="0.35">
      <c r="A7" s="3" t="s">
        <v>7</v>
      </c>
      <c r="B7" s="3">
        <f>(0.53*B5*SQRT(B4)*B1*(B2-B3))/1000</f>
        <v>74.58231861507123</v>
      </c>
      <c r="C7" s="3" t="s">
        <v>8</v>
      </c>
      <c r="E7" t="s">
        <v>9</v>
      </c>
      <c r="F7" s="5"/>
      <c r="H7" s="19" t="s">
        <v>7</v>
      </c>
      <c r="I7" s="19">
        <f>(2.1*I3*B5*(I2)^(1/3)*SQRT(B4)*B1*(B2-B3))/1000</f>
        <v>35.947619884591049</v>
      </c>
      <c r="J7" s="20" t="s">
        <v>8</v>
      </c>
    </row>
    <row r="8" spans="1:10" ht="18" x14ac:dyDescent="0.35">
      <c r="A8" s="3" t="s">
        <v>10</v>
      </c>
      <c r="B8" s="3">
        <f>0.75*B7</f>
        <v>55.936738961303419</v>
      </c>
      <c r="C8" s="3" t="s">
        <v>8</v>
      </c>
      <c r="H8" s="19" t="s">
        <v>25</v>
      </c>
      <c r="I8" s="19">
        <f>0.75*I7</f>
        <v>26.960714913443287</v>
      </c>
      <c r="J8" s="20" t="s">
        <v>8</v>
      </c>
    </row>
    <row r="11" spans="1:10" ht="15.6" x14ac:dyDescent="0.3">
      <c r="A11" s="18" t="s">
        <v>23</v>
      </c>
    </row>
    <row r="15" spans="1:10" ht="15.6" x14ac:dyDescent="0.3">
      <c r="A15" s="18" t="s">
        <v>24</v>
      </c>
    </row>
    <row r="19" spans="1:12" ht="18" x14ac:dyDescent="0.35">
      <c r="A19" s="15" t="s">
        <v>11</v>
      </c>
      <c r="B19" s="15">
        <v>100</v>
      </c>
      <c r="C19" s="15" t="s">
        <v>8</v>
      </c>
      <c r="H19" s="15" t="s">
        <v>11</v>
      </c>
      <c r="I19" s="15">
        <v>125</v>
      </c>
      <c r="J19" s="15" t="s">
        <v>8</v>
      </c>
      <c r="L19" t="str">
        <f>IF(I19&gt;5*I8,"Failed","ok")</f>
        <v>ok</v>
      </c>
    </row>
    <row r="20" spans="1:12" ht="18" x14ac:dyDescent="0.35">
      <c r="A20" s="16" t="s">
        <v>12</v>
      </c>
      <c r="B20" s="16">
        <f>(B19/0.75)-B7</f>
        <v>58.751014718262113</v>
      </c>
      <c r="C20" s="16" t="s">
        <v>8</v>
      </c>
      <c r="H20" s="16" t="s">
        <v>12</v>
      </c>
      <c r="I20" s="16">
        <f>(I19/0.75)-I7</f>
        <v>130.71904678207562</v>
      </c>
      <c r="J20" s="16" t="s">
        <v>8</v>
      </c>
    </row>
    <row r="21" spans="1:12" ht="18" x14ac:dyDescent="0.35">
      <c r="A21" s="15" t="s">
        <v>15</v>
      </c>
      <c r="B21" s="15">
        <v>400</v>
      </c>
      <c r="C21" s="15" t="s">
        <v>16</v>
      </c>
      <c r="H21" s="15" t="s">
        <v>15</v>
      </c>
      <c r="I21" s="15">
        <v>400</v>
      </c>
      <c r="J21" s="15" t="s">
        <v>16</v>
      </c>
    </row>
    <row r="22" spans="1:12" ht="15" thickBot="1" x14ac:dyDescent="0.35">
      <c r="A22" s="6"/>
      <c r="B22" s="6"/>
      <c r="C22" s="6"/>
      <c r="H22" s="6"/>
      <c r="I22" s="6"/>
      <c r="J22" s="6"/>
    </row>
    <row r="23" spans="1:12" ht="24" thickBot="1" x14ac:dyDescent="0.5">
      <c r="A23" s="7" t="s">
        <v>13</v>
      </c>
      <c r="B23" s="8">
        <f>((B20*9806.65)/(B21*(E2*10)))/10</f>
        <v>0.16184006699068682</v>
      </c>
      <c r="C23" s="6"/>
      <c r="H23" s="7" t="s">
        <v>13</v>
      </c>
      <c r="I23" s="8">
        <f>((I20*9806.65)/(I21*(E2*10)))/10</f>
        <v>0.36008874722624773</v>
      </c>
      <c r="J23" s="6"/>
    </row>
    <row r="24" spans="1:12" ht="15" thickBot="1" x14ac:dyDescent="0.35"/>
    <row r="25" spans="1:12" ht="18" x14ac:dyDescent="0.35">
      <c r="A25" s="9" t="s">
        <v>17</v>
      </c>
      <c r="B25" s="10" t="s">
        <v>18</v>
      </c>
      <c r="C25" s="10" t="s">
        <v>19</v>
      </c>
      <c r="D25" s="13" t="s">
        <v>20</v>
      </c>
      <c r="H25" s="9" t="s">
        <v>17</v>
      </c>
      <c r="I25" s="10" t="s">
        <v>18</v>
      </c>
      <c r="J25" s="10" t="s">
        <v>19</v>
      </c>
      <c r="K25" s="13" t="s">
        <v>20</v>
      </c>
    </row>
    <row r="26" spans="1:12" ht="18.600000000000001" thickBot="1" x14ac:dyDescent="0.4">
      <c r="A26" s="11">
        <v>2</v>
      </c>
      <c r="B26" s="12">
        <v>12</v>
      </c>
      <c r="C26" s="17">
        <f>0.25*(3.14*(0.1*B26)^2)*A26</f>
        <v>2.2608000000000006</v>
      </c>
      <c r="D26" s="14">
        <f>C26/B23</f>
        <v>13.969346664507373</v>
      </c>
      <c r="H26" s="11">
        <v>4</v>
      </c>
      <c r="I26" s="12">
        <v>12</v>
      </c>
      <c r="J26" s="17">
        <f>0.25*(3.14*(0.1*I26)^2)*H26</f>
        <v>4.5216000000000012</v>
      </c>
      <c r="K26" s="14">
        <f>J26/I23</f>
        <v>12.556904470994285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کنترل برش یکطرفه فونداسیون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Alipc</dc:creator>
  <cp:lastModifiedBy>Alipc</cp:lastModifiedBy>
  <dcterms:created xsi:type="dcterms:W3CDTF">2021-12-11T12:14:50Z</dcterms:created>
  <dcterms:modified xsi:type="dcterms:W3CDTF">2024-01-04T15:03:19Z</dcterms:modified>
</cp:coreProperties>
</file>